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tabRatio="500"/>
  </bookViews>
  <sheets>
    <sheet name="工作表1"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<sst xmlns="http://schemas.openxmlformats.org/spreadsheetml/2006/main" count="185" uniqueCount="86">
  <si>
    <r>
      <rPr>
        <b/>
        <sz val="12"/>
        <color rgb="FFFFFFFF"/>
        <rFont val="宋体"/>
        <charset val="134"/>
      </rPr>
      <t>序号</t>
    </r>
  </si>
  <si>
    <t>学号</t>
  </si>
  <si>
    <t>所学专业</t>
  </si>
  <si>
    <r>
      <rPr>
        <b/>
        <sz val="12"/>
        <color rgb="FFFFFFFF"/>
        <rFont val="宋体"/>
        <charset val="134"/>
      </rPr>
      <t>层次
（硕士生</t>
    </r>
    <r>
      <rPr>
        <b/>
        <sz val="12"/>
        <color rgb="FFFFFFFF"/>
        <rFont val="Times New Roman"/>
        <charset val="134"/>
      </rPr>
      <t>/</t>
    </r>
    <r>
      <rPr>
        <b/>
        <sz val="12"/>
        <color rgb="FFFFFFFF"/>
        <rFont val="宋体"/>
        <charset val="134"/>
      </rPr>
      <t>博士生）</t>
    </r>
  </si>
  <si>
    <t>会议中文名称</t>
  </si>
  <si>
    <t>主办机构</t>
  </si>
  <si>
    <t>前往国家/地区</t>
  </si>
  <si>
    <t>所在城市</t>
  </si>
  <si>
    <r>
      <rPr>
        <b/>
        <sz val="12"/>
        <color rgb="FFFFFFFF"/>
        <rFont val="宋体"/>
        <charset val="134"/>
      </rPr>
      <t>拟资助金额（元）</t>
    </r>
  </si>
  <si>
    <t>0214101648</t>
  </si>
  <si>
    <t>英语语言文学</t>
  </si>
  <si>
    <t>博士生</t>
  </si>
  <si>
    <t>丝绸之路语言学国际研讨会</t>
  </si>
  <si>
    <t>香港中文大学</t>
  </si>
  <si>
    <t>中国香港</t>
  </si>
  <si>
    <t>0224101491</t>
  </si>
  <si>
    <t>第17届生成人类学夏季会议</t>
  </si>
  <si>
    <t>拓殖大学</t>
  </si>
  <si>
    <t>日本</t>
  </si>
  <si>
    <t>东京</t>
  </si>
  <si>
    <t>0234101578</t>
  </si>
  <si>
    <t>互动·共融：数字时代语言教学国际会议</t>
  </si>
  <si>
    <t>香港浸会大学</t>
  </si>
  <si>
    <t>0224101512</t>
  </si>
  <si>
    <t>2024 年第八届外语学习与教学会议(FLLT 2024)</t>
  </si>
  <si>
    <t>泰国国立法政大学</t>
  </si>
  <si>
    <t>泰国</t>
  </si>
  <si>
    <t>普吉</t>
  </si>
  <si>
    <t>0214101639</t>
  </si>
  <si>
    <t>0224101513</t>
  </si>
  <si>
    <t>0224101511</t>
  </si>
  <si>
    <t>0214101644</t>
  </si>
  <si>
    <t>0224101486</t>
  </si>
  <si>
    <t>0224101484</t>
  </si>
  <si>
    <t>0234101572</t>
  </si>
  <si>
    <t>0204101604</t>
  </si>
  <si>
    <t>第六届语言学和语言研究国际会议</t>
  </si>
  <si>
    <t>英国特许语言学家学会香港分会</t>
  </si>
  <si>
    <t>0223100132</t>
  </si>
  <si>
    <t>硕士生</t>
  </si>
  <si>
    <t>0223100196</t>
  </si>
  <si>
    <t>第十届中美诗歌诗学学术研讨会</t>
  </si>
  <si>
    <t>华中师范大学</t>
  </si>
  <si>
    <t>中国</t>
  </si>
  <si>
    <t>武汉</t>
  </si>
  <si>
    <t>0223100193</t>
  </si>
  <si>
    <t>0234101579</t>
  </si>
  <si>
    <t>2024年技术增强型语言学习与教学及基于语料库的语言学习与教学国际会议</t>
  </si>
  <si>
    <t>香港教育大学</t>
  </si>
  <si>
    <t>0214101646</t>
  </si>
  <si>
    <t>第三十一届阅读科学研究协会年会</t>
  </si>
  <si>
    <t>哥本哈根大学</t>
  </si>
  <si>
    <t>丹麦</t>
  </si>
  <si>
    <t>哥本哈根</t>
  </si>
  <si>
    <t>0223100204</t>
  </si>
  <si>
    <t>文学对话与文明互鉴：中国-爱尔兰文学交流与发展国际论坛</t>
  </si>
  <si>
    <t>都柏林大学</t>
  </si>
  <si>
    <t>爱尔兰</t>
  </si>
  <si>
    <t>都柏林</t>
  </si>
  <si>
    <t>0214101651</t>
  </si>
  <si>
    <t>第七届语料库和话语国际会议</t>
  </si>
  <si>
    <t>因斯布鲁克大学</t>
  </si>
  <si>
    <t>奥地利</t>
  </si>
  <si>
    <t>因斯布鲁克</t>
  </si>
  <si>
    <t>0223100149</t>
  </si>
  <si>
    <t>第七届汉语语言与话语国际研讨会</t>
  </si>
  <si>
    <t>南洋理工大学</t>
  </si>
  <si>
    <t>新加坡</t>
  </si>
  <si>
    <t>0224101497</t>
  </si>
  <si>
    <t>苏格兰大学国际暑期学校</t>
  </si>
  <si>
    <t>爱丁堡大学</t>
  </si>
  <si>
    <t>英国</t>
  </si>
  <si>
    <t>爱丁堡</t>
  </si>
  <si>
    <t>0204101630</t>
  </si>
  <si>
    <t>人工智能时代的翻译与认知国际研讨会暨第三届中国英汉语比较研究会翻译传译专业委员会高层论坛</t>
  </si>
  <si>
    <t>剑桥大学</t>
  </si>
  <si>
    <t>剑桥</t>
  </si>
  <si>
    <t>0214101621</t>
  </si>
  <si>
    <t>0223100264</t>
  </si>
  <si>
    <t>第29届国际跨文化沟通研究协会(IAICS)国际会议</t>
  </si>
  <si>
    <t>奥波莱大学</t>
  </si>
  <si>
    <t>波兰</t>
  </si>
  <si>
    <t>奥波莱</t>
  </si>
  <si>
    <t>0224101506</t>
  </si>
  <si>
    <r>
      <rPr>
        <sz val="12"/>
        <color rgb="FF000000"/>
        <rFont val="宋体"/>
        <charset val="134"/>
      </rPr>
      <t>第</t>
    </r>
    <r>
      <rPr>
        <sz val="12"/>
        <color rgb="FF000000"/>
        <rFont val="Times New Roman"/>
        <charset val="134"/>
      </rPr>
      <t>29</t>
    </r>
    <r>
      <rPr>
        <sz val="12"/>
        <color rgb="FF000000"/>
        <rFont val="宋体"/>
        <charset val="134"/>
      </rPr>
      <t>届国际跨文化沟通研究协会</t>
    </r>
    <r>
      <rPr>
        <sz val="12"/>
        <color rgb="FF000000"/>
        <rFont val="Times New Roman"/>
        <charset val="134"/>
      </rPr>
      <t>(IAICS)</t>
    </r>
    <r>
      <rPr>
        <sz val="12"/>
        <color rgb="FF000000"/>
        <rFont val="宋体"/>
        <charset val="134"/>
      </rPr>
      <t>国际会议</t>
    </r>
  </si>
  <si>
    <r>
      <t>注：</t>
    </r>
    <r>
      <rPr>
        <sz val="12"/>
        <color theme="1"/>
        <rFont val="Times New Roman"/>
        <charset val="134"/>
      </rPr>
      <t xml:space="preserve">
1</t>
    </r>
    <r>
      <rPr>
        <sz val="12"/>
        <color theme="1"/>
        <rFont val="宋体"/>
        <charset val="134"/>
      </rPr>
      <t>、外币按照审批日当天汇率折算</t>
    </r>
    <r>
      <rPr>
        <sz val="12"/>
        <color theme="1"/>
        <rFont val="Times New Roman"/>
        <charset val="134"/>
      </rPr>
      <t xml:space="preserve">
2</t>
    </r>
    <r>
      <rPr>
        <sz val="12"/>
        <color theme="1"/>
        <rFont val="宋体"/>
        <charset val="134"/>
      </rPr>
      <t>、资助金额实报实销，不得超过《细则》规定的资助上限，可能依据当年经费实际拨付情况调整</t>
    </r>
    <r>
      <rPr>
        <sz val="12"/>
        <color theme="1"/>
        <rFont val="Times New Roman"/>
        <charset val="134"/>
      </rPr>
      <t xml:space="preserve">
3</t>
    </r>
    <r>
      <rPr>
        <sz val="12"/>
        <color theme="1"/>
        <rFont val="宋体"/>
        <charset val="134"/>
      </rPr>
      <t>、同一会议有多位参会者，资助金额一般以总金额取平均值方式确定，以初评和专家评审最终意见为准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</si>
</sst>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2">
    <font>
      <sz val="12"/>
      <color theme="1"/>
      <name val="宋体"/>
      <charset val="134"/>
      <scheme val="minor"/>
    </font>
    <font>
      <b/>
      <sz val="12"/>
      <color theme="1"/>
      <name val="Times New Roman"/>
      <charset val="134"/>
    </font>
    <font>
      <sz val="12"/>
      <color theme="1"/>
      <name val="Times New Roman"/>
      <charset val="134"/>
    </font>
    <font>
      <sz val="11"/>
      <color theme="1"/>
      <name val="宋体"/>
      <charset val="134"/>
      <scheme val="minor"/>
    </font>
    <font>
      <b/>
      <sz val="12"/>
      <color rgb="FFFFFFFF"/>
      <name val="Times New Roman"/>
      <charset val="134"/>
    </font>
    <font>
      <sz val="12"/>
      <color indexed="8"/>
      <name val="Times New Roman"/>
      <charset val="134"/>
    </font>
    <font>
      <sz val="12"/>
      <color rgb="FF000000"/>
      <name val="宋体"/>
      <charset val="134"/>
    </font>
    <font>
      <sz val="12"/>
      <color rgb="FF000000"/>
      <name val="Times New Roman"/>
      <charset val="134"/>
    </font>
    <font>
      <sz val="12"/>
      <color theme="1"/>
      <name val="宋体"/>
      <charset val="134"/>
    </font>
    <font>
      <sz val="12"/>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2"/>
      <color rgb="FFFFFFFF"/>
      <name val="宋体"/>
      <charset val="134"/>
    </font>
  </fonts>
  <fills count="34">
    <fill>
      <patternFill patternType="none"/>
    </fill>
    <fill>
      <patternFill patternType="gray125"/>
    </fill>
    <fill>
      <patternFill patternType="solid">
        <fgColor theme="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30" fillId="0" borderId="0">
      <alignment vertical="center"/>
    </xf>
  </cellStyleXfs>
  <cellXfs count="34">
    <xf numFmtId="0" fontId="0" fillId="0" borderId="0" xfId="0"/>
    <xf numFmtId="0" fontId="1" fillId="0" borderId="0" xfId="0" applyFont="1" applyAlignment="1">
      <alignment horizontal="center"/>
    </xf>
    <xf numFmtId="0" fontId="2" fillId="0" borderId="0" xfId="0" applyFont="1" applyAlignment="1">
      <alignment horizontal="center" vertical="center"/>
    </xf>
    <xf numFmtId="0" fontId="2" fillId="0" borderId="0" xfId="0" applyFont="1" applyFill="1"/>
    <xf numFmtId="0" fontId="3" fillId="0" borderId="0" xfId="0" applyFont="1" applyFill="1" applyAlignment="1"/>
    <xf numFmtId="0" fontId="2" fillId="0" borderId="0" xfId="0" applyFont="1"/>
    <xf numFmtId="176" fontId="2" fillId="0" borderId="0" xfId="0" applyNumberFormat="1" applyFont="1"/>
    <xf numFmtId="49" fontId="4" fillId="2"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49" applyFont="1" applyBorder="1" applyAlignment="1">
      <alignment horizontal="center" vertical="center" wrapText="1"/>
    </xf>
    <xf numFmtId="0" fontId="2" fillId="0" borderId="1" xfId="49" applyFont="1" applyBorder="1" applyAlignment="1">
      <alignment horizontal="center" vertical="center" wrapText="1"/>
    </xf>
    <xf numFmtId="49" fontId="5" fillId="0" borderId="1" xfId="49" applyNumberFormat="1" applyFont="1" applyBorder="1" applyAlignment="1">
      <alignment horizontal="center" vertical="center" wrapText="1"/>
    </xf>
    <xf numFmtId="0" fontId="2" fillId="0" borderId="1" xfId="50" applyFont="1" applyBorder="1" applyAlignment="1">
      <alignment horizontal="center" vertical="center" wrapText="1"/>
    </xf>
    <xf numFmtId="0" fontId="6" fillId="0" borderId="1" xfId="49" applyFont="1" applyBorder="1" applyAlignment="1">
      <alignment horizontal="center" vertical="center" wrapText="1"/>
    </xf>
    <xf numFmtId="0" fontId="9" fillId="0" borderId="0" xfId="0" applyFont="1" applyAlignment="1">
      <alignment horizontal="left" wrapText="1"/>
    </xf>
    <xf numFmtId="0" fontId="3" fillId="0" borderId="0" xfId="0" applyFont="1" applyFill="1" applyAlignment="1">
      <alignment horizontal="left" wrapText="1"/>
    </xf>
    <xf numFmtId="176" fontId="4" fillId="2" borderId="1" xfId="0" applyNumberFormat="1" applyFont="1" applyFill="1" applyBorder="1" applyAlignment="1">
      <alignment horizontal="center" vertical="center" wrapText="1"/>
    </xf>
    <xf numFmtId="176" fontId="2" fillId="0" borderId="1" xfId="0" applyNumberFormat="1" applyFont="1" applyBorder="1" applyAlignment="1">
      <alignment horizontal="center" vertical="center"/>
    </xf>
    <xf numFmtId="176" fontId="2" fillId="0" borderId="1" xfId="0" applyNumberFormat="1" applyFont="1" applyFill="1" applyBorder="1" applyAlignment="1">
      <alignment horizontal="center" vertical="center"/>
    </xf>
    <xf numFmtId="176" fontId="3" fillId="0" borderId="0" xfId="0" applyNumberFormat="1" applyFont="1" applyFill="1" applyAlignment="1">
      <alignment horizontal="left" wrapText="1"/>
    </xf>
    <xf numFmtId="0" fontId="5" fillId="0" borderId="1" xfId="0" applyFont="1" applyBorder="1" applyAlignment="1" quotePrefix="1">
      <alignment horizontal="center" vertical="center" wrapText="1"/>
    </xf>
    <xf numFmtId="0" fontId="5" fillId="0" borderId="1" xfId="49" applyFont="1" applyBorder="1" applyAlignment="1" quotePrefix="1">
      <alignment horizontal="center" vertical="center" wrapText="1"/>
    </xf>
    <xf numFmtId="0" fontId="2" fillId="0" borderId="1" xfId="50" applyFont="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abSelected="1" zoomScale="77" zoomScaleNormal="77" topLeftCell="A20" workbookViewId="0">
      <selection activeCell="D30" sqref="D30"/>
    </sheetView>
  </sheetViews>
  <sheetFormatPr defaultColWidth="16.25" defaultRowHeight="42.75" customHeight="1"/>
  <cols>
    <col min="1" max="1" width="7.25" style="5" customWidth="1"/>
    <col min="2" max="3" width="16.25" style="5" customWidth="1"/>
    <col min="4" max="4" width="18.25" style="5" customWidth="1"/>
    <col min="5" max="5" width="55" style="5" customWidth="1"/>
    <col min="6" max="6" width="45.25" style="5" customWidth="1"/>
    <col min="7" max="8" width="16.25" style="5" customWidth="1"/>
    <col min="9" max="9" width="16.25" style="6" customWidth="1"/>
    <col min="10" max="16384" width="16.25" style="5"/>
  </cols>
  <sheetData>
    <row r="1" s="1" customFormat="1" customHeight="1" spans="1:9">
      <c r="A1" s="7" t="s">
        <v>0</v>
      </c>
      <c r="B1" s="7" t="s">
        <v>1</v>
      </c>
      <c r="C1" s="7" t="s">
        <v>2</v>
      </c>
      <c r="D1" s="7" t="s">
        <v>3</v>
      </c>
      <c r="E1" s="7" t="s">
        <v>4</v>
      </c>
      <c r="F1" s="7" t="s">
        <v>5</v>
      </c>
      <c r="G1" s="7" t="s">
        <v>6</v>
      </c>
      <c r="H1" s="7" t="s">
        <v>7</v>
      </c>
      <c r="I1" s="30" t="s">
        <v>8</v>
      </c>
    </row>
    <row r="2" s="2" customFormat="1" ht="45" customHeight="1" spans="1:9">
      <c r="A2" s="8">
        <v>1</v>
      </c>
      <c r="B2" s="9" t="s">
        <v>9</v>
      </c>
      <c r="C2" s="10" t="s">
        <v>10</v>
      </c>
      <c r="D2" s="10" t="s">
        <v>11</v>
      </c>
      <c r="E2" s="10" t="s">
        <v>12</v>
      </c>
      <c r="F2" s="11" t="s">
        <v>13</v>
      </c>
      <c r="G2" s="10" t="s">
        <v>14</v>
      </c>
      <c r="H2" s="11" t="s">
        <v>14</v>
      </c>
      <c r="I2" s="31">
        <f>3359*0.6</f>
        <v>2015.4</v>
      </c>
    </row>
    <row r="3" s="2" customFormat="1" ht="37" customHeight="1" spans="1:9">
      <c r="A3" s="8">
        <v>2</v>
      </c>
      <c r="B3" s="9" t="s">
        <v>15</v>
      </c>
      <c r="C3" s="10" t="s">
        <v>10</v>
      </c>
      <c r="D3" s="9" t="s">
        <v>11</v>
      </c>
      <c r="E3" s="9" t="s">
        <v>16</v>
      </c>
      <c r="F3" s="12" t="s">
        <v>17</v>
      </c>
      <c r="G3" s="12" t="s">
        <v>18</v>
      </c>
      <c r="H3" s="9" t="s">
        <v>19</v>
      </c>
      <c r="I3" s="31">
        <f>8000*0.6</f>
        <v>4800</v>
      </c>
    </row>
    <row r="4" s="2" customFormat="1" customHeight="1" spans="1:9">
      <c r="A4" s="8">
        <v>3</v>
      </c>
      <c r="B4" s="34" t="s">
        <v>20</v>
      </c>
      <c r="C4" s="10" t="s">
        <v>10</v>
      </c>
      <c r="D4" s="10" t="s">
        <v>11</v>
      </c>
      <c r="E4" s="13" t="s">
        <v>21</v>
      </c>
      <c r="F4" s="14" t="s">
        <v>22</v>
      </c>
      <c r="G4" s="10" t="s">
        <v>14</v>
      </c>
      <c r="H4" s="10" t="s">
        <v>14</v>
      </c>
      <c r="I4" s="31">
        <f>3404*0.6</f>
        <v>2042.4</v>
      </c>
    </row>
    <row r="5" s="2" customFormat="1" customHeight="1" spans="1:9">
      <c r="A5" s="8">
        <v>4</v>
      </c>
      <c r="B5" s="34" t="s">
        <v>23</v>
      </c>
      <c r="C5" s="10" t="s">
        <v>10</v>
      </c>
      <c r="D5" s="10" t="s">
        <v>11</v>
      </c>
      <c r="E5" s="13" t="s">
        <v>24</v>
      </c>
      <c r="F5" s="11" t="s">
        <v>25</v>
      </c>
      <c r="G5" s="10" t="s">
        <v>26</v>
      </c>
      <c r="H5" s="10" t="s">
        <v>27</v>
      </c>
      <c r="I5" s="31">
        <f t="shared" ref="I5:I12" si="0">5526*0.6</f>
        <v>3315.6</v>
      </c>
    </row>
    <row r="6" s="2" customFormat="1" customHeight="1" spans="1:9">
      <c r="A6" s="8">
        <v>5</v>
      </c>
      <c r="B6" s="34" t="s">
        <v>28</v>
      </c>
      <c r="C6" s="10" t="s">
        <v>10</v>
      </c>
      <c r="D6" s="10" t="s">
        <v>11</v>
      </c>
      <c r="E6" s="13" t="s">
        <v>24</v>
      </c>
      <c r="F6" s="15" t="s">
        <v>25</v>
      </c>
      <c r="G6" s="10" t="s">
        <v>26</v>
      </c>
      <c r="H6" s="10" t="s">
        <v>27</v>
      </c>
      <c r="I6" s="31">
        <f t="shared" si="0"/>
        <v>3315.6</v>
      </c>
    </row>
    <row r="7" s="2" customFormat="1" customHeight="1" spans="1:9">
      <c r="A7" s="8">
        <v>6</v>
      </c>
      <c r="B7" s="34" t="s">
        <v>29</v>
      </c>
      <c r="C7" s="10" t="s">
        <v>10</v>
      </c>
      <c r="D7" s="10" t="s">
        <v>11</v>
      </c>
      <c r="E7" s="13" t="s">
        <v>24</v>
      </c>
      <c r="F7" s="15" t="s">
        <v>25</v>
      </c>
      <c r="G7" s="10" t="s">
        <v>26</v>
      </c>
      <c r="H7" s="16" t="s">
        <v>27</v>
      </c>
      <c r="I7" s="31">
        <f t="shared" si="0"/>
        <v>3315.6</v>
      </c>
    </row>
    <row r="8" customHeight="1" spans="1:9">
      <c r="A8" s="8">
        <v>7</v>
      </c>
      <c r="B8" s="9" t="s">
        <v>30</v>
      </c>
      <c r="C8" s="10" t="s">
        <v>10</v>
      </c>
      <c r="D8" s="10" t="s">
        <v>11</v>
      </c>
      <c r="E8" s="13" t="s">
        <v>24</v>
      </c>
      <c r="F8" s="15" t="s">
        <v>25</v>
      </c>
      <c r="G8" s="10" t="s">
        <v>26</v>
      </c>
      <c r="H8" s="16" t="s">
        <v>27</v>
      </c>
      <c r="I8" s="31">
        <f t="shared" si="0"/>
        <v>3315.6</v>
      </c>
    </row>
    <row r="9" customHeight="1" spans="1:9">
      <c r="A9" s="8">
        <v>8</v>
      </c>
      <c r="B9" s="34" t="s">
        <v>31</v>
      </c>
      <c r="C9" s="10" t="s">
        <v>10</v>
      </c>
      <c r="D9" s="10" t="s">
        <v>11</v>
      </c>
      <c r="E9" s="13" t="s">
        <v>24</v>
      </c>
      <c r="F9" s="15" t="s">
        <v>25</v>
      </c>
      <c r="G9" s="10" t="s">
        <v>26</v>
      </c>
      <c r="H9" s="16" t="s">
        <v>27</v>
      </c>
      <c r="I9" s="31">
        <f t="shared" si="0"/>
        <v>3315.6</v>
      </c>
    </row>
    <row r="10" customHeight="1" spans="1:9">
      <c r="A10" s="8">
        <v>9</v>
      </c>
      <c r="B10" s="9" t="s">
        <v>32</v>
      </c>
      <c r="C10" s="10" t="s">
        <v>10</v>
      </c>
      <c r="D10" s="10" t="s">
        <v>11</v>
      </c>
      <c r="E10" s="13" t="s">
        <v>24</v>
      </c>
      <c r="F10" s="15" t="s">
        <v>25</v>
      </c>
      <c r="G10" s="10" t="s">
        <v>26</v>
      </c>
      <c r="H10" s="10" t="s">
        <v>27</v>
      </c>
      <c r="I10" s="31">
        <f t="shared" si="0"/>
        <v>3315.6</v>
      </c>
    </row>
    <row r="11" customHeight="1" spans="1:9">
      <c r="A11" s="8">
        <v>10</v>
      </c>
      <c r="B11" s="34" t="s">
        <v>33</v>
      </c>
      <c r="C11" s="10" t="s">
        <v>10</v>
      </c>
      <c r="D11" s="10" t="s">
        <v>11</v>
      </c>
      <c r="E11" s="13" t="s">
        <v>24</v>
      </c>
      <c r="F11" s="15" t="s">
        <v>25</v>
      </c>
      <c r="G11" s="10" t="s">
        <v>26</v>
      </c>
      <c r="H11" s="10" t="s">
        <v>27</v>
      </c>
      <c r="I11" s="31">
        <f t="shared" si="0"/>
        <v>3315.6</v>
      </c>
    </row>
    <row r="12" customHeight="1" spans="1:9">
      <c r="A12" s="8">
        <v>11</v>
      </c>
      <c r="B12" s="17" t="s">
        <v>34</v>
      </c>
      <c r="C12" s="10" t="s">
        <v>10</v>
      </c>
      <c r="D12" s="18" t="s">
        <v>11</v>
      </c>
      <c r="E12" s="13" t="s">
        <v>24</v>
      </c>
      <c r="F12" s="15" t="s">
        <v>25</v>
      </c>
      <c r="G12" s="18" t="s">
        <v>26</v>
      </c>
      <c r="H12" s="18" t="s">
        <v>27</v>
      </c>
      <c r="I12" s="31">
        <f t="shared" si="0"/>
        <v>3315.6</v>
      </c>
    </row>
    <row r="13" customHeight="1" spans="1:9">
      <c r="A13" s="8">
        <v>12</v>
      </c>
      <c r="B13" s="34" t="s">
        <v>35</v>
      </c>
      <c r="C13" s="10" t="s">
        <v>10</v>
      </c>
      <c r="D13" s="10" t="s">
        <v>11</v>
      </c>
      <c r="E13" s="10" t="s">
        <v>36</v>
      </c>
      <c r="F13" s="11" t="s">
        <v>37</v>
      </c>
      <c r="G13" s="11" t="s">
        <v>14</v>
      </c>
      <c r="H13" s="11" t="s">
        <v>14</v>
      </c>
      <c r="I13" s="31">
        <f>4297*0.6</f>
        <v>2578.2</v>
      </c>
    </row>
    <row r="14" customHeight="1" spans="1:9">
      <c r="A14" s="8">
        <v>13</v>
      </c>
      <c r="B14" s="9" t="s">
        <v>38</v>
      </c>
      <c r="C14" s="10" t="s">
        <v>10</v>
      </c>
      <c r="D14" s="10" t="s">
        <v>39</v>
      </c>
      <c r="E14" s="10" t="s">
        <v>36</v>
      </c>
      <c r="F14" s="11" t="s">
        <v>37</v>
      </c>
      <c r="G14" s="11" t="s">
        <v>14</v>
      </c>
      <c r="H14" s="11" t="s">
        <v>14</v>
      </c>
      <c r="I14" s="31">
        <f>4297*0.6</f>
        <v>2578.2</v>
      </c>
    </row>
    <row r="15" customHeight="1" spans="1:9">
      <c r="A15" s="8">
        <v>14</v>
      </c>
      <c r="B15" s="9" t="s">
        <v>40</v>
      </c>
      <c r="C15" s="10" t="s">
        <v>10</v>
      </c>
      <c r="D15" s="10" t="s">
        <v>39</v>
      </c>
      <c r="E15" s="10" t="s">
        <v>41</v>
      </c>
      <c r="F15" s="11" t="s">
        <v>42</v>
      </c>
      <c r="G15" s="10" t="s">
        <v>43</v>
      </c>
      <c r="H15" s="19" t="s">
        <v>44</v>
      </c>
      <c r="I15" s="31">
        <f>1271*0.6</f>
        <v>762.6</v>
      </c>
    </row>
    <row r="16" customHeight="1" spans="1:9">
      <c r="A16" s="8">
        <v>15</v>
      </c>
      <c r="B16" s="9" t="s">
        <v>45</v>
      </c>
      <c r="C16" s="10" t="s">
        <v>10</v>
      </c>
      <c r="D16" s="10" t="s">
        <v>39</v>
      </c>
      <c r="E16" s="10" t="s">
        <v>41</v>
      </c>
      <c r="F16" s="11" t="s">
        <v>42</v>
      </c>
      <c r="G16" s="10" t="s">
        <v>43</v>
      </c>
      <c r="H16" s="10" t="s">
        <v>44</v>
      </c>
      <c r="I16" s="31">
        <f>1271*0.6</f>
        <v>762.6</v>
      </c>
    </row>
    <row r="17" customHeight="1" spans="1:9">
      <c r="A17" s="8">
        <v>16</v>
      </c>
      <c r="B17" s="34" t="s">
        <v>46</v>
      </c>
      <c r="C17" s="10" t="s">
        <v>10</v>
      </c>
      <c r="D17" s="10" t="s">
        <v>11</v>
      </c>
      <c r="E17" s="15" t="s">
        <v>47</v>
      </c>
      <c r="F17" s="19" t="s">
        <v>48</v>
      </c>
      <c r="G17" s="10" t="s">
        <v>14</v>
      </c>
      <c r="H17" s="11" t="s">
        <v>14</v>
      </c>
      <c r="I17" s="31">
        <f>3560*0.6</f>
        <v>2136</v>
      </c>
    </row>
    <row r="18" customHeight="1" spans="1:9">
      <c r="A18" s="8">
        <v>17</v>
      </c>
      <c r="B18" s="9" t="s">
        <v>49</v>
      </c>
      <c r="C18" s="10" t="s">
        <v>10</v>
      </c>
      <c r="D18" s="10" t="s">
        <v>11</v>
      </c>
      <c r="E18" s="10" t="s">
        <v>50</v>
      </c>
      <c r="F18" s="10" t="s">
        <v>51</v>
      </c>
      <c r="G18" s="10" t="s">
        <v>52</v>
      </c>
      <c r="H18" s="10" t="s">
        <v>53</v>
      </c>
      <c r="I18" s="31">
        <f>10000*0.6</f>
        <v>6000</v>
      </c>
    </row>
    <row r="19" customHeight="1" spans="1:9">
      <c r="A19" s="8">
        <v>18</v>
      </c>
      <c r="B19" s="17" t="s">
        <v>54</v>
      </c>
      <c r="C19" s="10" t="s">
        <v>10</v>
      </c>
      <c r="D19" s="17" t="s">
        <v>39</v>
      </c>
      <c r="E19" s="17" t="s">
        <v>55</v>
      </c>
      <c r="F19" s="20" t="s">
        <v>56</v>
      </c>
      <c r="G19" s="17" t="s">
        <v>57</v>
      </c>
      <c r="H19" s="17" t="s">
        <v>58</v>
      </c>
      <c r="I19" s="31">
        <f>10000*0.6</f>
        <v>6000</v>
      </c>
    </row>
    <row r="20" customHeight="1" spans="1:9">
      <c r="A20" s="8">
        <v>19</v>
      </c>
      <c r="B20" s="34" t="s">
        <v>59</v>
      </c>
      <c r="C20" s="10" t="s">
        <v>10</v>
      </c>
      <c r="D20" s="10" t="s">
        <v>11</v>
      </c>
      <c r="E20" s="10" t="s">
        <v>60</v>
      </c>
      <c r="F20" s="10" t="s">
        <v>61</v>
      </c>
      <c r="G20" s="10" t="s">
        <v>62</v>
      </c>
      <c r="H20" s="10" t="s">
        <v>63</v>
      </c>
      <c r="I20" s="31">
        <f>6090*0.6</f>
        <v>3654</v>
      </c>
    </row>
    <row r="21" customHeight="1" spans="1:9">
      <c r="A21" s="8">
        <v>20</v>
      </c>
      <c r="B21" s="9" t="s">
        <v>64</v>
      </c>
      <c r="C21" s="10" t="s">
        <v>10</v>
      </c>
      <c r="D21" s="10" t="s">
        <v>39</v>
      </c>
      <c r="E21" s="10" t="s">
        <v>65</v>
      </c>
      <c r="F21" s="11" t="s">
        <v>66</v>
      </c>
      <c r="G21" s="10" t="s">
        <v>67</v>
      </c>
      <c r="H21" s="10" t="s">
        <v>67</v>
      </c>
      <c r="I21" s="31">
        <f>8000*0.6</f>
        <v>4800</v>
      </c>
    </row>
    <row r="22" s="3" customFormat="1" customHeight="1" spans="1:9">
      <c r="A22" s="21">
        <v>21</v>
      </c>
      <c r="B22" s="17" t="s">
        <v>68</v>
      </c>
      <c r="C22" s="18" t="s">
        <v>10</v>
      </c>
      <c r="D22" s="18" t="s">
        <v>11</v>
      </c>
      <c r="E22" s="18" t="s">
        <v>69</v>
      </c>
      <c r="F22" s="18" t="s">
        <v>70</v>
      </c>
      <c r="G22" s="18" t="s">
        <v>71</v>
      </c>
      <c r="H22" s="18" t="s">
        <v>72</v>
      </c>
      <c r="I22" s="32">
        <f>10000*0.6</f>
        <v>6000</v>
      </c>
    </row>
    <row r="23" customHeight="1" spans="1:9">
      <c r="A23" s="8">
        <v>22</v>
      </c>
      <c r="B23" s="17" t="s">
        <v>73</v>
      </c>
      <c r="C23" s="10" t="s">
        <v>10</v>
      </c>
      <c r="D23" s="18" t="s">
        <v>11</v>
      </c>
      <c r="E23" s="18" t="s">
        <v>74</v>
      </c>
      <c r="F23" s="22" t="s">
        <v>75</v>
      </c>
      <c r="G23" s="18" t="s">
        <v>71</v>
      </c>
      <c r="H23" s="18" t="s">
        <v>76</v>
      </c>
      <c r="I23" s="31">
        <f>10000*0.6</f>
        <v>6000</v>
      </c>
    </row>
    <row r="24" customHeight="1" spans="1:9">
      <c r="A24" s="8">
        <v>23</v>
      </c>
      <c r="B24" s="35" t="s">
        <v>77</v>
      </c>
      <c r="C24" s="10" t="s">
        <v>10</v>
      </c>
      <c r="D24" s="23" t="s">
        <v>11</v>
      </c>
      <c r="E24" s="23" t="s">
        <v>74</v>
      </c>
      <c r="F24" s="22" t="s">
        <v>75</v>
      </c>
      <c r="G24" s="23" t="s">
        <v>71</v>
      </c>
      <c r="H24" s="24" t="s">
        <v>76</v>
      </c>
      <c r="I24" s="31">
        <f>10000*0.6</f>
        <v>6000</v>
      </c>
    </row>
    <row r="25" customHeight="1" spans="1:9">
      <c r="A25" s="8">
        <v>24</v>
      </c>
      <c r="B25" s="25" t="s">
        <v>78</v>
      </c>
      <c r="C25" s="10" t="s">
        <v>10</v>
      </c>
      <c r="D25" s="23" t="s">
        <v>39</v>
      </c>
      <c r="E25" s="23" t="s">
        <v>79</v>
      </c>
      <c r="F25" s="23" t="s">
        <v>80</v>
      </c>
      <c r="G25" s="23" t="s">
        <v>81</v>
      </c>
      <c r="H25" s="23" t="s">
        <v>82</v>
      </c>
      <c r="I25" s="31">
        <f>9782*0.6</f>
        <v>5869.2</v>
      </c>
    </row>
    <row r="26" customHeight="1" spans="1:9">
      <c r="A26" s="8">
        <v>25</v>
      </c>
      <c r="B26" s="36" t="s">
        <v>83</v>
      </c>
      <c r="C26" s="10" t="s">
        <v>10</v>
      </c>
      <c r="D26" s="26" t="s">
        <v>11</v>
      </c>
      <c r="E26" s="27" t="s">
        <v>84</v>
      </c>
      <c r="F26" s="23" t="s">
        <v>80</v>
      </c>
      <c r="G26" s="26" t="s">
        <v>81</v>
      </c>
      <c r="H26" s="26" t="s">
        <v>82</v>
      </c>
      <c r="I26" s="31">
        <f>9782*0.6</f>
        <v>5869.2</v>
      </c>
    </row>
    <row r="28" s="4" customFormat="1" ht="61.5" customHeight="1" spans="1:9">
      <c r="A28" s="28" t="s">
        <v>85</v>
      </c>
      <c r="B28" s="28"/>
      <c r="C28" s="28"/>
      <c r="D28" s="28"/>
      <c r="E28" s="28"/>
      <c r="F28" s="28"/>
      <c r="G28" s="29"/>
      <c r="H28" s="29"/>
      <c r="I28" s="33"/>
    </row>
  </sheetData>
  <mergeCells count="1">
    <mergeCell ref="A28:F2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工作表1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Chiyuan Zhuang</dc:creator>
  <cp:lastModifiedBy>CHIYUAN</cp:lastModifiedBy>
  <dcterms:created xsi:type="dcterms:W3CDTF">2019-04-15T08:40:00Z</dcterms:created>
  <dcterms:modified xsi:type="dcterms:W3CDTF">2024-11-08T01:51:12Z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AC7509007EDD4CE5935C70F36EAE47E1_13</vt:lpwstr>
  </property>
  <property fmtid="{D5CDD505-2E9C-101B-9397-08002B2CF9AE}" pid="3" name="KSOProductBuildVer">
    <vt:lpwstr>2052-12.1.0.18608</vt:lpwstr>
  </property>
</Properties>
</file>